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80"/>
  </bookViews>
  <sheets>
    <sheet name="汇总表" sheetId="2" r:id="rId1"/>
    <sheet name="代理会计" sheetId="3" r:id="rId2"/>
    <sheet name="报账员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<sst xmlns="http://schemas.openxmlformats.org/spreadsheetml/2006/main" count="59" uniqueCount="31">
  <si>
    <t>2024年各乡镇(街）农村会计代理人员、村级报账员补助经费情况表</t>
  </si>
  <si>
    <t>序号</t>
  </si>
  <si>
    <t>乡  镇</t>
  </si>
  <si>
    <t>代理会计人员数</t>
  </si>
  <si>
    <t>1-12月代理会计待遇总额</t>
  </si>
  <si>
    <t>报账员人员数</t>
  </si>
  <si>
    <t>1-12月村级报账员待遇总额</t>
  </si>
  <si>
    <t>合  计</t>
  </si>
  <si>
    <t>区财政承担一半</t>
  </si>
  <si>
    <t>鼓山镇</t>
  </si>
  <si>
    <t>新店镇</t>
  </si>
  <si>
    <t>岳峰镇</t>
  </si>
  <si>
    <t>宦溪镇</t>
  </si>
  <si>
    <t>寿山乡</t>
  </si>
  <si>
    <t>日溪乡</t>
  </si>
  <si>
    <t>茶园街道</t>
  </si>
  <si>
    <t>象园街道</t>
  </si>
  <si>
    <t>王庄街道</t>
  </si>
  <si>
    <t>总计</t>
  </si>
  <si>
    <r>
      <rPr>
        <sz val="20"/>
        <rFont val="宋体"/>
        <charset val="134"/>
      </rPr>
      <t>晋安区各乡镇农村会计代理人员待遇情况汇总表</t>
    </r>
    <r>
      <rPr>
        <sz val="10"/>
        <rFont val="宋体"/>
        <charset val="134"/>
      </rPr>
      <t>(以2024年3月份为准）</t>
    </r>
  </si>
  <si>
    <t>填报单位：          （盖章）</t>
  </si>
  <si>
    <t>单位：元</t>
  </si>
  <si>
    <t>乡镇</t>
  </si>
  <si>
    <t>1-12月工资总额</t>
  </si>
  <si>
    <t>1-12月绩效工
资总额</t>
  </si>
  <si>
    <t>年终绩效奖金</t>
  </si>
  <si>
    <t>所有待遇总金额</t>
  </si>
  <si>
    <t>区财政局承担一半金额</t>
  </si>
  <si>
    <t>晋安区村(社）报账员2024年补贴情况汇总表</t>
  </si>
  <si>
    <t>月补助金额</t>
  </si>
  <si>
    <t>2024年补助总额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</si>
</sst>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微软雅黑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SheetLayoutView="60" topLeftCell="A3" workbookViewId="0">
      <selection activeCell="H12" sqref="H12"/>
    </sheetView>
  </sheetViews>
  <sheetFormatPr defaultColWidth="8" defaultRowHeight="15.6" outlineLevelCol="7"/>
  <cols>
    <col min="1" max="1" width="8.66666666666667" style="1" customWidth="1"/>
    <col min="2" max="2" width="10.1136363636364" style="1" customWidth="1"/>
    <col min="3" max="3" width="9.78030303030303" style="1" customWidth="1"/>
    <col min="4" max="4" width="17.5530303030303" style="1" customWidth="1"/>
    <col min="5" max="5" width="12.780303030303" style="1" customWidth="1"/>
    <col min="6" max="6" width="14.5530303030303" style="1" customWidth="1"/>
    <col min="7" max="7" width="12.219696969697" style="1" customWidth="1"/>
    <col min="8" max="8" width="16.1136363636364" style="1" customWidth="1"/>
    <col min="9" max="16384" width="8" style="1"/>
  </cols>
  <sheetData>
    <row r="1" ht="3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0.25" customHeight="1" spans="1:8">
      <c r="A2" s="7"/>
      <c r="B2" s="7"/>
      <c r="C2" s="7"/>
      <c r="D2" s="7"/>
      <c r="E2" s="7"/>
      <c r="F2" s="7"/>
      <c r="G2" s="7"/>
      <c r="H2" s="7"/>
    </row>
    <row r="3" ht="69" customHeight="1" spans="1:8">
      <c r="A3" s="12" t="s">
        <v>1</v>
      </c>
      <c r="B3" s="12" t="s">
        <v>2</v>
      </c>
      <c r="C3" s="13" t="s">
        <v>3</v>
      </c>
      <c r="D3" s="14" t="s">
        <v>4</v>
      </c>
      <c r="E3" s="12" t="s">
        <v>5</v>
      </c>
      <c r="F3" s="14" t="s">
        <v>6</v>
      </c>
      <c r="G3" s="14" t="s">
        <v>7</v>
      </c>
      <c r="H3" s="14" t="s">
        <v>8</v>
      </c>
    </row>
    <row r="4" ht="30" customHeight="1" spans="1:8">
      <c r="A4" s="5">
        <v>1</v>
      </c>
      <c r="B4" s="5" t="s">
        <v>9</v>
      </c>
      <c r="C4" s="5">
        <v>11</v>
      </c>
      <c r="D4" s="8">
        <v>652351.44</v>
      </c>
      <c r="E4" s="5">
        <v>23</v>
      </c>
      <c r="F4" s="5">
        <f t="shared" ref="F4:F13" si="0">E4*7200</f>
        <v>165600</v>
      </c>
      <c r="G4" s="8">
        <f>F4+D4</f>
        <v>817951.44</v>
      </c>
      <c r="H4" s="8">
        <f>G4/2</f>
        <v>408975.72</v>
      </c>
    </row>
    <row r="5" ht="30" customHeight="1" spans="1:8">
      <c r="A5" s="5">
        <v>2</v>
      </c>
      <c r="B5" s="5" t="s">
        <v>10</v>
      </c>
      <c r="C5" s="5">
        <v>10</v>
      </c>
      <c r="D5" s="5">
        <v>669034.9</v>
      </c>
      <c r="E5" s="5">
        <v>29</v>
      </c>
      <c r="F5" s="5">
        <f t="shared" si="0"/>
        <v>208800</v>
      </c>
      <c r="G5" s="8">
        <f>F5+D5</f>
        <v>877834.9</v>
      </c>
      <c r="H5" s="8">
        <f t="shared" ref="H5:H12" si="1">G5/2</f>
        <v>438917.45</v>
      </c>
    </row>
    <row r="6" ht="30" customHeight="1" spans="1:8">
      <c r="A6" s="5">
        <v>3</v>
      </c>
      <c r="B6" s="5" t="s">
        <v>11</v>
      </c>
      <c r="C6" s="5">
        <v>2</v>
      </c>
      <c r="D6" s="5">
        <v>0</v>
      </c>
      <c r="E6" s="5">
        <v>4</v>
      </c>
      <c r="F6" s="5">
        <f t="shared" si="0"/>
        <v>28800</v>
      </c>
      <c r="G6" s="8">
        <f>F6+D6</f>
        <v>28800</v>
      </c>
      <c r="H6" s="8">
        <f t="shared" si="1"/>
        <v>14400</v>
      </c>
    </row>
    <row r="7" ht="30" customHeight="1" spans="1:8">
      <c r="A7" s="5">
        <v>4</v>
      </c>
      <c r="B7" s="5" t="s">
        <v>12</v>
      </c>
      <c r="C7" s="5">
        <v>3</v>
      </c>
      <c r="D7" s="5">
        <v>266523.12</v>
      </c>
      <c r="E7" s="5">
        <v>25</v>
      </c>
      <c r="F7" s="5">
        <f t="shared" si="0"/>
        <v>180000</v>
      </c>
      <c r="G7" s="8">
        <f>F7+D7</f>
        <v>446523.12</v>
      </c>
      <c r="H7" s="8">
        <f t="shared" si="1"/>
        <v>223261.56</v>
      </c>
    </row>
    <row r="8" ht="30" customHeight="1" spans="1:8">
      <c r="A8" s="5">
        <v>5</v>
      </c>
      <c r="B8" s="5" t="s">
        <v>13</v>
      </c>
      <c r="C8" s="5">
        <v>4</v>
      </c>
      <c r="D8" s="5">
        <v>340973.16</v>
      </c>
      <c r="E8" s="5">
        <v>22</v>
      </c>
      <c r="F8" s="5">
        <f t="shared" si="0"/>
        <v>158400</v>
      </c>
      <c r="G8" s="8">
        <f>F8+D8</f>
        <v>499373.16</v>
      </c>
      <c r="H8" s="8">
        <f t="shared" si="1"/>
        <v>249686.58</v>
      </c>
    </row>
    <row r="9" ht="30" customHeight="1" spans="1:8">
      <c r="A9" s="5">
        <v>6</v>
      </c>
      <c r="B9" s="5" t="s">
        <v>14</v>
      </c>
      <c r="C9" s="5">
        <v>3</v>
      </c>
      <c r="D9" s="8">
        <v>248391.12</v>
      </c>
      <c r="E9" s="5">
        <v>12</v>
      </c>
      <c r="F9" s="5">
        <f t="shared" si="0"/>
        <v>86400</v>
      </c>
      <c r="G9" s="8">
        <f>F9+D9</f>
        <v>334791.12</v>
      </c>
      <c r="H9" s="8">
        <f t="shared" si="1"/>
        <v>167395.56</v>
      </c>
    </row>
    <row r="10" ht="30" customHeight="1" spans="1:8">
      <c r="A10" s="5">
        <v>7</v>
      </c>
      <c r="B10" s="5" t="s">
        <v>15</v>
      </c>
      <c r="C10" s="5">
        <v>1</v>
      </c>
      <c r="D10" s="8">
        <v>79993.04</v>
      </c>
      <c r="E10" s="5">
        <v>1</v>
      </c>
      <c r="F10" s="5">
        <f t="shared" si="0"/>
        <v>7200</v>
      </c>
      <c r="G10" s="8">
        <f>F10+D10</f>
        <v>87193.04</v>
      </c>
      <c r="H10" s="8">
        <f t="shared" si="1"/>
        <v>43596.52</v>
      </c>
    </row>
    <row r="11" ht="30" customHeight="1" spans="1:8">
      <c r="A11" s="5">
        <v>8</v>
      </c>
      <c r="B11" s="5" t="s">
        <v>16</v>
      </c>
      <c r="C11" s="5">
        <v>1</v>
      </c>
      <c r="D11" s="5">
        <v>71629.04</v>
      </c>
      <c r="E11" s="5">
        <v>2</v>
      </c>
      <c r="F11" s="5">
        <f t="shared" si="0"/>
        <v>14400</v>
      </c>
      <c r="G11" s="8">
        <f>F11+D11</f>
        <v>86029.04</v>
      </c>
      <c r="H11" s="8">
        <f t="shared" si="1"/>
        <v>43014.52</v>
      </c>
    </row>
    <row r="12" ht="30" customHeight="1" spans="1:8">
      <c r="A12" s="5">
        <v>9</v>
      </c>
      <c r="B12" s="5" t="s">
        <v>17</v>
      </c>
      <c r="C12" s="5">
        <v>1</v>
      </c>
      <c r="D12" s="5">
        <v>90881.04</v>
      </c>
      <c r="E12" s="5">
        <v>1</v>
      </c>
      <c r="F12" s="5">
        <f t="shared" si="0"/>
        <v>7200</v>
      </c>
      <c r="G12" s="8">
        <f>F12+D12</f>
        <v>98081.04</v>
      </c>
      <c r="H12" s="8">
        <f t="shared" si="1"/>
        <v>49040.52</v>
      </c>
    </row>
    <row r="13" ht="30" customHeight="1" spans="1:8">
      <c r="A13" s="5" t="s">
        <v>18</v>
      </c>
      <c r="B13" s="5"/>
      <c r="C13" s="5">
        <f t="shared" ref="C13:H13" si="2">SUM(C4:C12)</f>
        <v>36</v>
      </c>
      <c r="D13" s="5">
        <f t="shared" si="2"/>
        <v>2419776.86</v>
      </c>
      <c r="E13" s="5">
        <f t="shared" si="2"/>
        <v>119</v>
      </c>
      <c r="F13" s="5">
        <f t="shared" si="0"/>
        <v>856800</v>
      </c>
      <c r="G13" s="8">
        <f>F13+D13</f>
        <v>3276576.86</v>
      </c>
      <c r="H13" s="5">
        <f>SUM(H4:H12)</f>
        <v>1638288.43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2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SheetLayoutView="60" workbookViewId="0">
      <selection activeCell="G14" sqref="G14"/>
    </sheetView>
  </sheetViews>
  <sheetFormatPr defaultColWidth="8" defaultRowHeight="15.6" outlineLevelCol="7"/>
  <cols>
    <col min="1" max="2" width="13.8863636363636" style="1" customWidth="1"/>
    <col min="3" max="3" width="8.88636363636364" style="1" customWidth="1"/>
    <col min="4" max="4" width="12.780303030303" style="1" customWidth="1"/>
    <col min="5" max="5" width="12.5530303030303" style="1" customWidth="1"/>
    <col min="6" max="6" width="12.4469696969697" style="1" customWidth="1"/>
    <col min="7" max="7" width="16.5530303030303" style="1" customWidth="1"/>
    <col min="8" max="8" width="16.219696969697" style="1" customWidth="1"/>
    <col min="9" max="16384" width="8" style="1"/>
  </cols>
  <sheetData>
    <row r="1" ht="25.8" spans="1:8">
      <c r="A1" s="7" t="s">
        <v>19</v>
      </c>
      <c r="B1" s="7"/>
      <c r="C1" s="7"/>
      <c r="D1" s="7"/>
      <c r="E1" s="7"/>
      <c r="F1" s="7"/>
      <c r="G1" s="7"/>
      <c r="H1" s="7"/>
    </row>
    <row r="2" spans="1:8">
      <c r="A2" s="3" t="s">
        <v>20</v>
      </c>
      <c r="B2" s="4"/>
      <c r="C2" s="4"/>
      <c r="D2" s="4"/>
      <c r="E2" s="4"/>
      <c r="F2" s="4"/>
      <c r="G2" s="4"/>
      <c r="H2" s="1" t="s">
        <v>21</v>
      </c>
    </row>
    <row r="3" ht="47.25" customHeight="1" spans="1:8">
      <c r="A3" s="5" t="s">
        <v>1</v>
      </c>
      <c r="B3" s="5" t="s">
        <v>22</v>
      </c>
      <c r="C3" s="6" t="s">
        <v>3</v>
      </c>
      <c r="D3" s="5" t="s">
        <v>23</v>
      </c>
      <c r="E3" s="6" t="s">
        <v>24</v>
      </c>
      <c r="F3" s="5" t="s">
        <v>25</v>
      </c>
      <c r="G3" s="5" t="s">
        <v>26</v>
      </c>
      <c r="H3" s="6" t="s">
        <v>27</v>
      </c>
    </row>
    <row r="4" ht="30" customHeight="1" spans="1:8">
      <c r="A4" s="5">
        <v>1</v>
      </c>
      <c r="B4" s="5" t="s">
        <v>9</v>
      </c>
      <c r="C4" s="5">
        <v>11</v>
      </c>
      <c r="D4" s="8">
        <v>515071.44</v>
      </c>
      <c r="E4" s="5"/>
      <c r="F4" s="5">
        <v>137280</v>
      </c>
      <c r="G4" s="8">
        <f>F4+D4</f>
        <v>652351.44</v>
      </c>
      <c r="H4" s="8">
        <f t="shared" ref="H4:H8" si="0">G4/2</f>
        <v>326175.72</v>
      </c>
    </row>
    <row r="5" ht="30" customHeight="1" spans="1:8">
      <c r="A5" s="5">
        <v>2</v>
      </c>
      <c r="B5" s="5" t="s">
        <v>10</v>
      </c>
      <c r="C5" s="5">
        <v>10</v>
      </c>
      <c r="D5" s="9">
        <v>530318.4</v>
      </c>
      <c r="E5" s="9"/>
      <c r="F5" s="10">
        <v>138716.5</v>
      </c>
      <c r="G5" s="5">
        <f t="shared" ref="G5:G8" si="1">D5+E5+F5</f>
        <v>669034.9</v>
      </c>
      <c r="H5" s="8">
        <f t="shared" si="0"/>
        <v>334517.45</v>
      </c>
    </row>
    <row r="6" ht="30" customHeight="1" spans="1:8">
      <c r="A6" s="5">
        <v>3</v>
      </c>
      <c r="B6" s="5" t="s">
        <v>11</v>
      </c>
      <c r="C6" s="5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</row>
    <row r="7" ht="30" customHeight="1" spans="1:8">
      <c r="A7" s="5">
        <v>4</v>
      </c>
      <c r="B7" s="5" t="s">
        <v>12</v>
      </c>
      <c r="C7" s="5">
        <v>3</v>
      </c>
      <c r="D7" s="5">
        <v>211023.12</v>
      </c>
      <c r="E7" s="11">
        <v>36000</v>
      </c>
      <c r="F7" s="5">
        <v>19500</v>
      </c>
      <c r="G7" s="5">
        <f t="shared" si="1"/>
        <v>266523.12</v>
      </c>
      <c r="H7" s="5">
        <f t="shared" si="0"/>
        <v>133261.56</v>
      </c>
    </row>
    <row r="8" ht="30" customHeight="1" spans="1:8">
      <c r="A8" s="5">
        <v>5</v>
      </c>
      <c r="B8" s="5" t="s">
        <v>13</v>
      </c>
      <c r="C8" s="5">
        <v>4</v>
      </c>
      <c r="D8" s="5">
        <v>140672.16</v>
      </c>
      <c r="E8" s="5">
        <v>155952</v>
      </c>
      <c r="F8" s="5">
        <v>44349</v>
      </c>
      <c r="G8" s="5">
        <f t="shared" si="1"/>
        <v>340973.16</v>
      </c>
      <c r="H8" s="5">
        <f t="shared" si="0"/>
        <v>170486.58</v>
      </c>
    </row>
    <row r="9" ht="30" customHeight="1" spans="1:8">
      <c r="A9" s="5">
        <v>6</v>
      </c>
      <c r="B9" s="5" t="s">
        <v>14</v>
      </c>
      <c r="C9" s="5">
        <v>3</v>
      </c>
      <c r="D9" s="8">
        <v>122727.12</v>
      </c>
      <c r="E9" s="5">
        <v>103164</v>
      </c>
      <c r="F9" s="5">
        <v>19500</v>
      </c>
      <c r="G9" s="8">
        <v>248391.12</v>
      </c>
      <c r="H9" s="8">
        <v>124195.56</v>
      </c>
    </row>
    <row r="10" ht="30" customHeight="1" spans="1:8">
      <c r="A10" s="5">
        <v>7</v>
      </c>
      <c r="B10" s="5" t="s">
        <v>15</v>
      </c>
      <c r="C10" s="5">
        <v>1</v>
      </c>
      <c r="D10" s="8">
        <v>34877.04</v>
      </c>
      <c r="E10" s="5">
        <v>38616</v>
      </c>
      <c r="F10" s="5">
        <v>6500</v>
      </c>
      <c r="G10" s="8">
        <v>79993.04</v>
      </c>
      <c r="H10" s="8">
        <v>39996.52</v>
      </c>
    </row>
    <row r="11" ht="30" customHeight="1" spans="1:8">
      <c r="A11" s="5">
        <v>8</v>
      </c>
      <c r="B11" s="5" t="s">
        <v>16</v>
      </c>
      <c r="C11" s="5">
        <v>1</v>
      </c>
      <c r="D11" s="5">
        <v>65129.04</v>
      </c>
      <c r="E11" s="5">
        <v>0</v>
      </c>
      <c r="F11" s="5">
        <v>6500</v>
      </c>
      <c r="G11" s="5">
        <f>D11+E11+F11</f>
        <v>71629.04</v>
      </c>
      <c r="H11" s="5">
        <f>G11/2</f>
        <v>35814.52</v>
      </c>
    </row>
    <row r="12" ht="30" customHeight="1" spans="1:8">
      <c r="A12" s="5">
        <v>9</v>
      </c>
      <c r="B12" s="5" t="s">
        <v>17</v>
      </c>
      <c r="C12" s="5">
        <v>1</v>
      </c>
      <c r="D12" s="5">
        <v>90881.04</v>
      </c>
      <c r="E12" s="5">
        <v>0</v>
      </c>
      <c r="F12" s="5">
        <v>0</v>
      </c>
      <c r="G12" s="5">
        <f>D12+F12</f>
        <v>90881.04</v>
      </c>
      <c r="H12" s="5">
        <f>G12/2</f>
        <v>45440.52</v>
      </c>
    </row>
    <row r="13" ht="30" customHeight="1" spans="1:8">
      <c r="A13" s="5" t="s">
        <v>18</v>
      </c>
      <c r="B13" s="5"/>
      <c r="C13" s="5">
        <f t="shared" ref="C13:H13" si="2">SUM(C4:C12)</f>
        <v>36</v>
      </c>
      <c r="D13" s="5">
        <f t="shared" si="2"/>
        <v>1710699.36</v>
      </c>
      <c r="E13" s="5">
        <f t="shared" si="2"/>
        <v>333732</v>
      </c>
      <c r="F13" s="5">
        <f t="shared" si="2"/>
        <v>372345.5</v>
      </c>
      <c r="G13" s="5">
        <f t="shared" si="2"/>
        <v>2419776.86</v>
      </c>
      <c r="H13" s="5">
        <f t="shared" si="2"/>
        <v>1209888.43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H1"/>
    <mergeCell ref="A2:G2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E14" sqref="E14"/>
    </sheetView>
  </sheetViews>
  <sheetFormatPr defaultColWidth="8" defaultRowHeight="15.6" outlineLevelCol="5"/>
  <cols>
    <col min="1" max="4" width="16.5530303030303" style="1" customWidth="1"/>
    <col min="5" max="5" width="19" style="1" customWidth="1"/>
    <col min="6" max="6" width="18.4469696969697" style="1" customWidth="1"/>
    <col min="7" max="16384" width="8" style="1"/>
  </cols>
  <sheetData>
    <row r="1" ht="44.25" customHeight="1" spans="1:6">
      <c r="A1" s="2" t="s">
        <v>28</v>
      </c>
      <c r="B1" s="2"/>
      <c r="C1" s="2"/>
      <c r="D1" s="2"/>
      <c r="E1" s="2"/>
      <c r="F1" s="2"/>
    </row>
    <row r="2" ht="30.75" customHeight="1" spans="1:6">
      <c r="A2" s="3" t="s">
        <v>20</v>
      </c>
      <c r="B2" s="4"/>
      <c r="C2" s="4"/>
      <c r="D2" s="4"/>
      <c r="E2" s="4"/>
      <c r="F2" s="1" t="s">
        <v>21</v>
      </c>
    </row>
    <row r="3" ht="43.5" customHeight="1" spans="1:6">
      <c r="A3" s="5" t="s">
        <v>1</v>
      </c>
      <c r="B3" s="5" t="s">
        <v>22</v>
      </c>
      <c r="C3" s="5" t="s">
        <v>5</v>
      </c>
      <c r="D3" s="5" t="s">
        <v>29</v>
      </c>
      <c r="E3" s="6" t="s">
        <v>30</v>
      </c>
      <c r="F3" s="5" t="s">
        <v>27</v>
      </c>
    </row>
    <row r="4" ht="30" customHeight="1" spans="1:6">
      <c r="A4" s="5">
        <v>1</v>
      </c>
      <c r="B4" s="5" t="s">
        <v>9</v>
      </c>
      <c r="C4" s="5">
        <v>23</v>
      </c>
      <c r="D4" s="5">
        <v>13800</v>
      </c>
      <c r="E4" s="5">
        <f>D4*12</f>
        <v>165600</v>
      </c>
      <c r="F4" s="5">
        <f t="shared" ref="F4:F8" si="0">E4/2</f>
        <v>82800</v>
      </c>
    </row>
    <row r="5" ht="30" customHeight="1" spans="1:6">
      <c r="A5" s="5">
        <v>2</v>
      </c>
      <c r="B5" s="5" t="s">
        <v>10</v>
      </c>
      <c r="C5" s="5">
        <v>29</v>
      </c>
      <c r="D5" s="5">
        <v>600</v>
      </c>
      <c r="E5" s="5">
        <v>208800</v>
      </c>
      <c r="F5" s="5">
        <v>104400</v>
      </c>
    </row>
    <row r="6" ht="30" customHeight="1" spans="1:6">
      <c r="A6" s="5">
        <v>3</v>
      </c>
      <c r="B6" s="5" t="s">
        <v>11</v>
      </c>
      <c r="C6" s="5">
        <v>4</v>
      </c>
      <c r="D6" s="5">
        <v>2400</v>
      </c>
      <c r="E6" s="5">
        <f>D6*12</f>
        <v>28800</v>
      </c>
      <c r="F6" s="5">
        <f t="shared" si="0"/>
        <v>14400</v>
      </c>
    </row>
    <row r="7" ht="30" customHeight="1" spans="1:6">
      <c r="A7" s="5">
        <v>4</v>
      </c>
      <c r="B7" s="5" t="s">
        <v>12</v>
      </c>
      <c r="C7" s="5">
        <v>25</v>
      </c>
      <c r="D7" s="5">
        <v>600</v>
      </c>
      <c r="E7" s="5">
        <f>C7*D7*12</f>
        <v>180000</v>
      </c>
      <c r="F7" s="5">
        <f t="shared" si="0"/>
        <v>90000</v>
      </c>
    </row>
    <row r="8" ht="30" customHeight="1" spans="1:6">
      <c r="A8" s="5">
        <v>5</v>
      </c>
      <c r="B8" s="5" t="s">
        <v>13</v>
      </c>
      <c r="C8" s="5">
        <v>22</v>
      </c>
      <c r="D8" s="5">
        <v>600</v>
      </c>
      <c r="E8" s="5">
        <f>C8*D8*12</f>
        <v>158400</v>
      </c>
      <c r="F8" s="5">
        <f t="shared" si="0"/>
        <v>79200</v>
      </c>
    </row>
    <row r="9" ht="30" customHeight="1" spans="1:6">
      <c r="A9" s="5">
        <v>6</v>
      </c>
      <c r="B9" s="5" t="s">
        <v>14</v>
      </c>
      <c r="C9" s="5">
        <v>12</v>
      </c>
      <c r="D9" s="5">
        <v>600</v>
      </c>
      <c r="E9" s="5">
        <v>86400</v>
      </c>
      <c r="F9" s="5">
        <v>43200</v>
      </c>
    </row>
    <row r="10" ht="30" customHeight="1" spans="1:6">
      <c r="A10" s="5">
        <v>7</v>
      </c>
      <c r="B10" s="5" t="s">
        <v>17</v>
      </c>
      <c r="C10" s="5">
        <v>1</v>
      </c>
      <c r="D10" s="5">
        <v>600</v>
      </c>
      <c r="E10" s="5">
        <f>D10*12</f>
        <v>7200</v>
      </c>
      <c r="F10" s="5">
        <f>E10/2</f>
        <v>3600</v>
      </c>
    </row>
    <row r="11" ht="30" customHeight="1" spans="1:6">
      <c r="A11" s="5">
        <v>8</v>
      </c>
      <c r="B11" s="5" t="s">
        <v>16</v>
      </c>
      <c r="C11" s="5">
        <v>2</v>
      </c>
      <c r="D11" s="5">
        <v>600</v>
      </c>
      <c r="E11" s="5">
        <f>C11*7200</f>
        <v>14400</v>
      </c>
      <c r="F11" s="5">
        <f>E11/2</f>
        <v>7200</v>
      </c>
    </row>
    <row r="12" ht="30" customHeight="1" spans="1:6">
      <c r="A12" s="5">
        <v>9</v>
      </c>
      <c r="B12" s="5" t="s">
        <v>15</v>
      </c>
      <c r="C12" s="5">
        <v>1</v>
      </c>
      <c r="D12" s="5">
        <v>600</v>
      </c>
      <c r="E12" s="5">
        <v>7200</v>
      </c>
      <c r="F12" s="5">
        <v>3600</v>
      </c>
    </row>
    <row r="13" ht="30" customHeight="1" spans="1:6">
      <c r="A13" s="5" t="s">
        <v>18</v>
      </c>
      <c r="B13" s="5"/>
      <c r="C13" s="5">
        <f t="shared" ref="C13:F13" si="1">SUM(C4:C12)</f>
        <v>119</v>
      </c>
      <c r="D13" s="5">
        <f t="shared" si="1"/>
        <v>20400</v>
      </c>
      <c r="E13" s="5">
        <f t="shared" si="1"/>
        <v>856800</v>
      </c>
      <c r="F13" s="5">
        <f t="shared" si="1"/>
        <v>428400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F1"/>
    <mergeCell ref="A2:E2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1 3 2 7 1 3 3 7 0 2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1 3 2 7 1 3 3 7 0 2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1 3 2 7 1 3 3 7 0 2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代理会计</vt:lpstr>
      <vt:lpstr>报账员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Serein</cp:lastModifiedBy>
  <dcterms:created xsi:type="dcterms:W3CDTF">2024-10-18T13:09:00Z</dcterms:created>
  <dcterms:modified xsi:type="dcterms:W3CDTF">2024-10-18T05:11:56Z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8DAFB5E0BDAF47DAB370534AFB48CBC6_13</vt:lpwstr>
  </property>
  <property fmtid="{D5CDD505-2E9C-101B-9397-08002B2CF9AE}" pid="3" name="KSOProductBuildVer">
    <vt:lpwstr>2052-12.1.0.18276</vt:lpwstr>
  </property>
</Properties>
</file>